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35" windowHeight="76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67" i="1"/>
  <c r="G27"/>
  <c r="G16"/>
  <c r="F27"/>
  <c r="F16"/>
  <c r="B27"/>
  <c r="E27"/>
  <c r="D27"/>
  <c r="C27"/>
  <c r="E16"/>
  <c r="D16"/>
  <c r="D30" s="1"/>
  <c r="B16"/>
  <c r="B30" s="1"/>
  <c r="C16"/>
  <c r="C30" s="1"/>
  <c r="G30" l="1"/>
  <c r="F30"/>
  <c r="E30"/>
  <c r="B34"/>
  <c r="C32" s="1"/>
  <c r="C34" s="1"/>
  <c r="D32" s="1"/>
  <c r="D34" s="1"/>
  <c r="E32" s="1"/>
  <c r="E34" l="1"/>
  <c r="F32" s="1"/>
  <c r="F34" s="1"/>
  <c r="G32" s="1"/>
  <c r="G34" s="1"/>
</calcChain>
</file>

<file path=xl/sharedStrings.xml><?xml version="1.0" encoding="utf-8"?>
<sst xmlns="http://schemas.openxmlformats.org/spreadsheetml/2006/main" count="48" uniqueCount="26">
  <si>
    <t>Fiscal Year</t>
  </si>
  <si>
    <t>Revenues</t>
  </si>
  <si>
    <t>General Property Tax (Real Estate)</t>
  </si>
  <si>
    <t>Tangible Personal Property Tax</t>
  </si>
  <si>
    <t>Unrestricted Grants-in-Aid</t>
  </si>
  <si>
    <t>Restricted Grants-in-Aid</t>
  </si>
  <si>
    <t>Property Tax Allocation</t>
  </si>
  <si>
    <t>All Other Revenues</t>
  </si>
  <si>
    <t>Total Revenues</t>
  </si>
  <si>
    <t>Expenditures</t>
  </si>
  <si>
    <t>Personal Services</t>
  </si>
  <si>
    <t>Purchased Services</t>
  </si>
  <si>
    <t>Supplies and Materials</t>
  </si>
  <si>
    <t>Capital Outlay</t>
  </si>
  <si>
    <t xml:space="preserve">  Principal-HB 264 Loans</t>
  </si>
  <si>
    <t xml:space="preserve">  Interest and Fiscal Charges</t>
  </si>
  <si>
    <t>Other Objects</t>
  </si>
  <si>
    <t>Total Expenditures</t>
  </si>
  <si>
    <t>Cash Balance June 30</t>
  </si>
  <si>
    <t>Cash Balance July 1</t>
  </si>
  <si>
    <t>Restricted Grants-in-Aid - SFSF</t>
  </si>
  <si>
    <t>Excess of Rev. over (under) Exp.</t>
  </si>
  <si>
    <t>Employees' Retirement/Insur. Benefits</t>
  </si>
  <si>
    <t>Canfield Local Schools</t>
  </si>
  <si>
    <t>(Actual)</t>
  </si>
  <si>
    <t>(Budget)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</si>
</sst>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topLeftCell="A48" workbookViewId="0">
      <selection activeCell="B56" sqref="B56"/>
    </sheetView>
  </sheetViews>
  <sheetFormatPr defaultRowHeight="15"/>
  <cols>
    <col min="1" max="1" width="32.28515625" style="1" customWidth="1"/>
    <col min="2" max="2" width="10.42578125" customWidth="1"/>
  </cols>
  <sheetData>
    <row r="1" spans="1:7" ht="21">
      <c r="B1" s="4" t="s">
        <v>23</v>
      </c>
    </row>
    <row r="4" spans="1:7">
      <c r="B4" s="2" t="s">
        <v>0</v>
      </c>
      <c r="C4" s="2" t="s">
        <v>0</v>
      </c>
      <c r="D4" s="2" t="s">
        <v>0</v>
      </c>
      <c r="E4" s="2" t="s">
        <v>0</v>
      </c>
      <c r="F4" s="2" t="s">
        <v>0</v>
      </c>
      <c r="G4" s="2" t="s">
        <v>0</v>
      </c>
    </row>
    <row r="5" spans="1:7">
      <c r="B5" s="2">
        <v>2007</v>
      </c>
      <c r="C5" s="2">
        <v>2008</v>
      </c>
      <c r="D5" s="2">
        <v>2009</v>
      </c>
      <c r="E5" s="2">
        <v>2010</v>
      </c>
      <c r="F5" s="2">
        <v>2011</v>
      </c>
      <c r="G5" s="2">
        <v>2012</v>
      </c>
    </row>
    <row r="6" spans="1:7">
      <c r="B6" s="2" t="s">
        <v>24</v>
      </c>
      <c r="C6" s="2" t="s">
        <v>24</v>
      </c>
      <c r="D6" s="2" t="s">
        <v>24</v>
      </c>
      <c r="E6" s="2" t="s">
        <v>24</v>
      </c>
      <c r="F6" s="2" t="s">
        <v>24</v>
      </c>
      <c r="G6" s="2" t="s">
        <v>24</v>
      </c>
    </row>
    <row r="7" spans="1:7">
      <c r="B7" s="1"/>
    </row>
    <row r="8" spans="1:7">
      <c r="A8" s="1" t="s">
        <v>1</v>
      </c>
      <c r="B8" s="1"/>
    </row>
    <row r="9" spans="1:7">
      <c r="A9" s="1" t="s">
        <v>2</v>
      </c>
      <c r="B9" s="3">
        <v>13887866</v>
      </c>
      <c r="C9" s="3">
        <v>14123858</v>
      </c>
      <c r="D9" s="3">
        <v>14024173</v>
      </c>
      <c r="E9" s="3">
        <v>14254228</v>
      </c>
      <c r="F9" s="3">
        <v>14256508</v>
      </c>
      <c r="G9" s="3">
        <v>14363633</v>
      </c>
    </row>
    <row r="10" spans="1:7">
      <c r="A10" s="1" t="s">
        <v>3</v>
      </c>
      <c r="B10" s="3">
        <v>548289</v>
      </c>
      <c r="C10" s="3">
        <v>648575</v>
      </c>
      <c r="D10" s="3">
        <v>241573</v>
      </c>
      <c r="E10" s="3">
        <v>30911</v>
      </c>
      <c r="F10" s="3">
        <v>17794</v>
      </c>
      <c r="G10" s="3">
        <v>42</v>
      </c>
    </row>
    <row r="11" spans="1:7">
      <c r="A11" s="1" t="s">
        <v>4</v>
      </c>
      <c r="B11" s="3">
        <v>6611511</v>
      </c>
      <c r="C11" s="3">
        <v>6598463</v>
      </c>
      <c r="D11" s="3">
        <v>6602033</v>
      </c>
      <c r="E11" s="3">
        <v>6103810</v>
      </c>
      <c r="F11" s="3">
        <v>5932331</v>
      </c>
      <c r="G11" s="3">
        <v>6004230</v>
      </c>
    </row>
    <row r="12" spans="1:7">
      <c r="A12" s="1" t="s">
        <v>5</v>
      </c>
      <c r="B12" s="3">
        <v>49029</v>
      </c>
      <c r="C12" s="3">
        <v>32354</v>
      </c>
      <c r="D12" s="3">
        <v>49067</v>
      </c>
      <c r="E12" s="3">
        <v>16823</v>
      </c>
      <c r="F12" s="3">
        <v>16914</v>
      </c>
      <c r="G12" s="3">
        <v>15079</v>
      </c>
    </row>
    <row r="13" spans="1:7">
      <c r="A13" s="1" t="s">
        <v>20</v>
      </c>
      <c r="B13" s="3">
        <v>0</v>
      </c>
      <c r="C13" s="3">
        <v>0</v>
      </c>
      <c r="D13" s="3">
        <v>0</v>
      </c>
      <c r="E13" s="3">
        <v>408869</v>
      </c>
      <c r="F13" s="3">
        <v>496950</v>
      </c>
      <c r="G13" s="3">
        <v>0</v>
      </c>
    </row>
    <row r="14" spans="1:7">
      <c r="A14" s="1" t="s">
        <v>6</v>
      </c>
      <c r="B14" s="3">
        <v>1959466</v>
      </c>
      <c r="C14" s="3">
        <v>2264734</v>
      </c>
      <c r="D14" s="3">
        <v>1601720</v>
      </c>
      <c r="E14" s="3">
        <v>3880604</v>
      </c>
      <c r="F14" s="3">
        <v>2905059</v>
      </c>
      <c r="G14" s="3">
        <v>2464158</v>
      </c>
    </row>
    <row r="15" spans="1:7">
      <c r="A15" s="1" t="s">
        <v>7</v>
      </c>
      <c r="B15" s="3">
        <v>633137</v>
      </c>
      <c r="C15" s="3">
        <v>596679</v>
      </c>
      <c r="D15" s="3">
        <v>403187</v>
      </c>
      <c r="E15" s="3">
        <v>301370</v>
      </c>
      <c r="F15" s="3">
        <v>227012</v>
      </c>
      <c r="G15" s="3">
        <v>391894</v>
      </c>
    </row>
    <row r="16" spans="1:7">
      <c r="A16" s="1" t="s">
        <v>8</v>
      </c>
      <c r="B16" s="3">
        <f t="shared" ref="B16" si="0">SUM(B9:B15)</f>
        <v>23689298</v>
      </c>
      <c r="C16" s="3">
        <f>SUM(C9:C15)</f>
        <v>24264663</v>
      </c>
      <c r="D16" s="3">
        <f t="shared" ref="D16:G16" si="1">SUM(D9:D15)</f>
        <v>22921753</v>
      </c>
      <c r="E16" s="3">
        <f t="shared" si="1"/>
        <v>24996615</v>
      </c>
      <c r="F16" s="3">
        <f t="shared" si="1"/>
        <v>23852568</v>
      </c>
      <c r="G16" s="3">
        <f t="shared" si="1"/>
        <v>23239036</v>
      </c>
    </row>
    <row r="17" spans="1:7">
      <c r="B17" s="3"/>
      <c r="C17" s="3"/>
      <c r="D17" s="3"/>
      <c r="E17" s="3"/>
      <c r="F17" s="3"/>
      <c r="G17" s="3"/>
    </row>
    <row r="18" spans="1:7">
      <c r="A18" s="1" t="s">
        <v>9</v>
      </c>
      <c r="B18" s="3"/>
      <c r="C18" s="3"/>
      <c r="D18" s="3"/>
      <c r="E18" s="3"/>
      <c r="F18" s="3"/>
      <c r="G18" s="3"/>
    </row>
    <row r="19" spans="1:7">
      <c r="A19" s="1" t="s">
        <v>10</v>
      </c>
      <c r="B19" s="3">
        <v>14047770</v>
      </c>
      <c r="C19" s="3">
        <v>14490102</v>
      </c>
      <c r="D19" s="3">
        <v>15222260</v>
      </c>
      <c r="E19" s="3">
        <v>15452536</v>
      </c>
      <c r="F19" s="3">
        <v>16010382</v>
      </c>
      <c r="G19" s="3">
        <v>14462177</v>
      </c>
    </row>
    <row r="20" spans="1:7">
      <c r="A20" s="1" t="s">
        <v>22</v>
      </c>
      <c r="B20" s="3">
        <v>5037883</v>
      </c>
      <c r="C20" s="3">
        <v>4985600</v>
      </c>
      <c r="D20" s="3">
        <v>5004412</v>
      </c>
      <c r="E20" s="3">
        <v>5522768</v>
      </c>
      <c r="F20" s="3">
        <v>5657865</v>
      </c>
      <c r="G20" s="3">
        <v>5511353</v>
      </c>
    </row>
    <row r="21" spans="1:7">
      <c r="A21" s="1" t="s">
        <v>11</v>
      </c>
      <c r="B21" s="3">
        <v>1869907</v>
      </c>
      <c r="C21" s="3">
        <v>2173734</v>
      </c>
      <c r="D21" s="3">
        <v>2428401</v>
      </c>
      <c r="E21" s="3">
        <v>1926112</v>
      </c>
      <c r="F21" s="3">
        <v>2126807</v>
      </c>
      <c r="G21" s="3">
        <v>2356984</v>
      </c>
    </row>
    <row r="22" spans="1:7">
      <c r="A22" s="1" t="s">
        <v>12</v>
      </c>
      <c r="B22" s="3">
        <v>877737</v>
      </c>
      <c r="C22" s="3">
        <v>870909</v>
      </c>
      <c r="D22" s="3">
        <v>719375</v>
      </c>
      <c r="E22" s="3">
        <v>771423</v>
      </c>
      <c r="F22" s="3">
        <v>750445</v>
      </c>
      <c r="G22" s="3">
        <v>722271</v>
      </c>
    </row>
    <row r="23" spans="1:7">
      <c r="A23" s="1" t="s">
        <v>13</v>
      </c>
      <c r="B23" s="3">
        <v>199358</v>
      </c>
      <c r="C23" s="3">
        <v>236999</v>
      </c>
      <c r="D23" s="3">
        <v>127003</v>
      </c>
      <c r="E23" s="3">
        <v>178204</v>
      </c>
      <c r="F23" s="3">
        <v>17126</v>
      </c>
      <c r="G23" s="3">
        <v>49735</v>
      </c>
    </row>
    <row r="24" spans="1:7">
      <c r="A24" s="1" t="s">
        <v>14</v>
      </c>
      <c r="B24" s="3">
        <v>68520</v>
      </c>
      <c r="C24" s="3">
        <v>65348</v>
      </c>
      <c r="D24" s="3">
        <v>68125</v>
      </c>
      <c r="E24" s="3">
        <v>71020</v>
      </c>
      <c r="F24" s="3">
        <v>74039</v>
      </c>
      <c r="G24" s="3">
        <v>77185</v>
      </c>
    </row>
    <row r="25" spans="1:7">
      <c r="A25" s="1" t="s">
        <v>15</v>
      </c>
      <c r="B25" s="3">
        <v>16480</v>
      </c>
      <c r="C25" s="3">
        <v>19652</v>
      </c>
      <c r="D25" s="3">
        <v>16875</v>
      </c>
      <c r="E25" s="3">
        <v>13980</v>
      </c>
      <c r="F25" s="3">
        <v>10961</v>
      </c>
      <c r="G25" s="3">
        <v>7815</v>
      </c>
    </row>
    <row r="26" spans="1:7">
      <c r="A26" s="1" t="s">
        <v>16</v>
      </c>
      <c r="B26" s="3">
        <v>347469</v>
      </c>
      <c r="C26" s="3">
        <v>452587</v>
      </c>
      <c r="D26" s="3">
        <v>420189</v>
      </c>
      <c r="E26" s="3">
        <v>415513</v>
      </c>
      <c r="F26" s="3">
        <v>422502</v>
      </c>
      <c r="G26" s="3">
        <v>475082</v>
      </c>
    </row>
    <row r="27" spans="1:7">
      <c r="A27" s="1" t="s">
        <v>17</v>
      </c>
      <c r="B27" s="3">
        <f t="shared" ref="B27" si="2">SUM(B19:B26)</f>
        <v>22465124</v>
      </c>
      <c r="C27" s="3">
        <f>SUM(C19:C26)</f>
        <v>23294931</v>
      </c>
      <c r="D27" s="3">
        <f t="shared" ref="D27:G27" si="3">SUM(D19:D26)</f>
        <v>24006640</v>
      </c>
      <c r="E27" s="3">
        <f t="shared" si="3"/>
        <v>24351556</v>
      </c>
      <c r="F27" s="3">
        <f t="shared" si="3"/>
        <v>25070127</v>
      </c>
      <c r="G27" s="3">
        <f t="shared" si="3"/>
        <v>23662602</v>
      </c>
    </row>
    <row r="28" spans="1:7">
      <c r="B28" s="3"/>
      <c r="C28" s="3"/>
      <c r="D28" s="3"/>
      <c r="E28" s="3"/>
      <c r="F28" s="3"/>
      <c r="G28" s="3"/>
    </row>
    <row r="29" spans="1:7">
      <c r="B29" s="3"/>
      <c r="C29" s="3"/>
      <c r="D29" s="3"/>
      <c r="E29" s="3"/>
      <c r="F29" s="3"/>
      <c r="G29" s="3"/>
    </row>
    <row r="30" spans="1:7">
      <c r="A30" s="1" t="s">
        <v>21</v>
      </c>
      <c r="B30" s="3">
        <f t="shared" ref="B30" si="4">B16-B27</f>
        <v>1224174</v>
      </c>
      <c r="C30" s="3">
        <f>C16-C27</f>
        <v>969732</v>
      </c>
      <c r="D30" s="3">
        <f t="shared" ref="D30:E30" si="5">D16-D27</f>
        <v>-1084887</v>
      </c>
      <c r="E30" s="3">
        <f t="shared" si="5"/>
        <v>645059</v>
      </c>
      <c r="F30" s="3">
        <f t="shared" ref="F30:G30" si="6">F16-F27</f>
        <v>-1217559</v>
      </c>
      <c r="G30" s="3">
        <f t="shared" si="6"/>
        <v>-423566</v>
      </c>
    </row>
    <row r="31" spans="1:7">
      <c r="B31" s="3"/>
      <c r="C31" s="3"/>
      <c r="D31" s="3"/>
      <c r="E31" s="3"/>
      <c r="F31" s="3"/>
      <c r="G31" s="3"/>
    </row>
    <row r="32" spans="1:7">
      <c r="A32" s="1" t="s">
        <v>19</v>
      </c>
      <c r="B32" s="3">
        <v>5147851</v>
      </c>
      <c r="C32" s="3">
        <f>B34</f>
        <v>6372025</v>
      </c>
      <c r="D32" s="3">
        <f>C34</f>
        <v>7341757</v>
      </c>
      <c r="E32" s="3">
        <f>D34</f>
        <v>6256870</v>
      </c>
      <c r="F32" s="3">
        <f>E34</f>
        <v>6901929</v>
      </c>
      <c r="G32" s="3">
        <f>F34</f>
        <v>5684370</v>
      </c>
    </row>
    <row r="33" spans="1:7">
      <c r="B33" s="3"/>
      <c r="C33" s="3"/>
      <c r="D33" s="3"/>
      <c r="E33" s="3"/>
      <c r="F33" s="3"/>
      <c r="G33" s="3"/>
    </row>
    <row r="34" spans="1:7">
      <c r="A34" s="1" t="s">
        <v>18</v>
      </c>
      <c r="B34" s="3">
        <f t="shared" ref="B34:E34" si="7">B30+B32</f>
        <v>6372025</v>
      </c>
      <c r="C34" s="3">
        <f t="shared" si="7"/>
        <v>7341757</v>
      </c>
      <c r="D34" s="3">
        <f t="shared" si="7"/>
        <v>6256870</v>
      </c>
      <c r="E34" s="3">
        <f t="shared" si="7"/>
        <v>6901929</v>
      </c>
      <c r="F34" s="3">
        <f t="shared" ref="F34:G34" si="8">F30+F32</f>
        <v>5684370</v>
      </c>
      <c r="G34" s="3">
        <f t="shared" si="8"/>
        <v>5260804</v>
      </c>
    </row>
    <row r="50" spans="1:2" ht="21">
      <c r="B50" s="4" t="s">
        <v>23</v>
      </c>
    </row>
    <row r="53" spans="1:2">
      <c r="B53" s="2" t="s">
        <v>0</v>
      </c>
    </row>
    <row r="54" spans="1:2">
      <c r="B54" s="2">
        <v>2013</v>
      </c>
    </row>
    <row r="55" spans="1:2">
      <c r="B55" s="2" t="s">
        <v>25</v>
      </c>
    </row>
    <row r="56" spans="1:2">
      <c r="B56" s="1"/>
    </row>
    <row r="57" spans="1:2">
      <c r="B57" s="3"/>
    </row>
    <row r="58" spans="1:2">
      <c r="A58" s="1" t="s">
        <v>9</v>
      </c>
      <c r="B58" s="3"/>
    </row>
    <row r="59" spans="1:2">
      <c r="A59" s="1" t="s">
        <v>10</v>
      </c>
      <c r="B59" s="3">
        <v>14218000</v>
      </c>
    </row>
    <row r="60" spans="1:2">
      <c r="A60" s="1" t="s">
        <v>22</v>
      </c>
      <c r="B60" s="3">
        <v>5282000</v>
      </c>
    </row>
    <row r="61" spans="1:2">
      <c r="A61" s="1" t="s">
        <v>11</v>
      </c>
      <c r="B61" s="3">
        <v>2795000</v>
      </c>
    </row>
    <row r="62" spans="1:2">
      <c r="A62" s="1" t="s">
        <v>12</v>
      </c>
      <c r="B62" s="3">
        <v>788000</v>
      </c>
    </row>
    <row r="63" spans="1:2">
      <c r="A63" s="1" t="s">
        <v>13</v>
      </c>
      <c r="B63" s="3">
        <v>57000</v>
      </c>
    </row>
    <row r="64" spans="1:2">
      <c r="A64" s="1" t="s">
        <v>14</v>
      </c>
      <c r="B64" s="3">
        <v>80466</v>
      </c>
    </row>
    <row r="65" spans="1:2">
      <c r="A65" s="1" t="s">
        <v>15</v>
      </c>
      <c r="B65" s="3">
        <v>4534</v>
      </c>
    </row>
    <row r="66" spans="1:2">
      <c r="A66" s="1" t="s">
        <v>16</v>
      </c>
      <c r="B66" s="3">
        <v>475000</v>
      </c>
    </row>
    <row r="67" spans="1:2">
      <c r="A67" s="1" t="s">
        <v>17</v>
      </c>
      <c r="B67" s="3">
        <f t="shared" ref="B67" si="9">SUM(B59:B66)</f>
        <v>23700000</v>
      </c>
    </row>
    <row r="68" spans="1:2">
      <c r="B68" s="3"/>
    </row>
  </sheetData>
  <pageMargins left="0.7" right="0.7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canf_pk</dc:creator>
  <cp:lastModifiedBy>canf_pk</cp:lastModifiedBy>
  <cp:lastPrinted>2012-10-04T18:04:53Z</cp:lastPrinted>
  <dcterms:created xsi:type="dcterms:W3CDTF">2011-04-22T12:54:08Z</dcterms:created>
  <dcterms:modified xsi:type="dcterms:W3CDTF">2012-10-04T18:08:05Z</dcterms:modified>
</cp:coreProperties>
</file>